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992" windowHeight="9084" activeTab="0"/>
  </bookViews>
  <sheets>
    <sheet name="4.a_Dép" sheetId="1" r:id="rId1"/>
  </sheets>
  <definedNames>
    <definedName name="_xlnm.Print_Area" localSheetId="0">'4.a_Dép'!$A$1:$C$33</definedName>
    <definedName name="TABLE_1">#REF!</definedName>
    <definedName name="TABLE_10_2">#REF!</definedName>
    <definedName name="TABLE_2">#REF!</definedName>
    <definedName name="TABLE_2_1">#REF!</definedName>
    <definedName name="TABLE_2_2">#REF!</definedName>
    <definedName name="TABLE_2_3">#REF!</definedName>
    <definedName name="TABLE_2_5">#REF!</definedName>
    <definedName name="TABLE_2_6">#REF!</definedName>
    <definedName name="TABLE_3">#REF!</definedName>
    <definedName name="TABLE_3_1">#REF!</definedName>
    <definedName name="TABLE_3_2">#REF!</definedName>
    <definedName name="TABLE_3_3">#REF!</definedName>
    <definedName name="TABLE_3_6">#REF!</definedName>
    <definedName name="TABLE_4_1">#REF!</definedName>
    <definedName name="TABLE_4_2">#REF!</definedName>
    <definedName name="TABLE_4_6">#REF!</definedName>
    <definedName name="TABLE_5">#REF!</definedName>
    <definedName name="TABLE_5_1">#REF!</definedName>
    <definedName name="TABLE_5_2">#REF!</definedName>
    <definedName name="TABLE_5_6">#REF!</definedName>
    <definedName name="TABLE_6">#REF!</definedName>
    <definedName name="TABLE_6_1">#REF!</definedName>
    <definedName name="TABLE_6_2">#REF!</definedName>
    <definedName name="TABLE_7_1">#REF!</definedName>
    <definedName name="TABLE_7_2">#REF!</definedName>
    <definedName name="TABLE_8_1">#REF!</definedName>
    <definedName name="TABLE_8_2">#REF!</definedName>
    <definedName name="TABLE_9_2">#REF!</definedName>
  </definedNames>
  <calcPr fullCalcOnLoad="1"/>
</workbook>
</file>

<file path=xl/sharedStrings.xml><?xml version="1.0" encoding="utf-8"?>
<sst xmlns="http://schemas.openxmlformats.org/spreadsheetml/2006/main" count="23" uniqueCount="23">
  <si>
    <t>Dépenses moyennes de transport par ménage et par an (en EURO)</t>
  </si>
  <si>
    <t>Consommation totale/Totale consumptie</t>
  </si>
  <si>
    <t>Achat de véhicule - Aankoop van voertuigen</t>
  </si>
  <si>
    <t>Dépenses d'utilisation de véhicules - Verbruiksuitgaven voor voertuigen</t>
  </si>
  <si>
    <t>Entretien et réparations (pièces incl.) - Onderhoud en herstellingen (stukken inb.)</t>
  </si>
  <si>
    <t>Services de transport - Vervoerdiensten</t>
  </si>
  <si>
    <t>Transport par chemin de fer (SNCB) - Treinvervoer (NMBS)</t>
  </si>
  <si>
    <t>Autres services de transport - Andere vervoerdiensten</t>
  </si>
  <si>
    <t>Total Transports</t>
  </si>
  <si>
    <t>Totaal Vervoer</t>
  </si>
  <si>
    <t>% de la consommmation totale</t>
  </si>
  <si>
    <t>% van de totale consumptie</t>
  </si>
  <si>
    <t>Gemiddelde transport uitgaven per huishouden en per jaar (in EURO)</t>
  </si>
  <si>
    <t>4.a.</t>
  </si>
  <si>
    <t>Source: DGSIE - Enquête sur le budget des ménages</t>
  </si>
  <si>
    <t xml:space="preserve">Bron: ADSEI - Huishoudbudgetonderzoek </t>
  </si>
  <si>
    <t>Voitures - Auto's</t>
  </si>
  <si>
    <t>Deux roues à moteur - Gemotoriseerde tweewielers</t>
  </si>
  <si>
    <t>Vélos - Fietsen</t>
  </si>
  <si>
    <t>Pneus, pièces détachées et accessoires - Banden, wisselstukken en herstellingen</t>
  </si>
  <si>
    <t>Carburant - Brandstof - Lubrifiant et antigel - Smeermiddelen en antivries</t>
  </si>
  <si>
    <t>Location de garages ou de véhicules - Huur van garages of voertuigen
Autres frais et taxes de roulage - Andere kosten en verkeersbelasting</t>
  </si>
  <si>
    <t>Transport urbain (tram, bus, métro, taxi, voitures partagées) - Stadsvervoer (tram, bus, metro, taxi, autodelen )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</si>
</sst>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0.0"/>
    <numFmt numFmtId="175" formatCode="0.0%"/>
    <numFmt numFmtId="176" formatCode="#,##0.00&quot;  &quot;"/>
    <numFmt numFmtId="177" formatCode="#,##0&quot;  &quot;"/>
    <numFmt numFmtId="178" formatCode="###,###,###,###,###,###,##0"/>
    <numFmt numFmtId="179" formatCode="#,##0.000"/>
    <numFmt numFmtId="180" formatCode="#,##0.0000"/>
    <numFmt numFmtId="181" formatCode="#,##0.0"/>
    <numFmt numFmtId="182" formatCode="\ @"/>
    <numFmt numFmtId="183" formatCode="@&quot; &quot;"/>
    <numFmt numFmtId="184" formatCode="0&quot; &quot;"/>
    <numFmt numFmtId="185" formatCode="\+#,##0.0%;\-#,##0.0%;&quot;&quot;"/>
    <numFmt numFmtId="186" formatCode="\+#,##0.0&quot;‰&quot;;\-#,##0.0&quot;‰&quot;;&quot;&quot;"/>
    <numFmt numFmtId="187" formatCode="#,##0.0&quot;  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Black]#0"/>
  </numFmts>
  <fonts count="42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2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5" fontId="5" fillId="0" borderId="0" xfId="60" applyNumberFormat="1" applyFont="1" applyFill="1" applyBorder="1" applyAlignment="1" applyProtection="1">
      <alignment vertical="center"/>
      <protection/>
    </xf>
    <xf numFmtId="175" fontId="2" fillId="0" borderId="0" xfId="60" applyNumberFormat="1" applyFont="1" applyFill="1" applyBorder="1" applyAlignment="1" applyProtection="1">
      <alignment vertical="center"/>
      <protection/>
    </xf>
    <xf numFmtId="175" fontId="2" fillId="0" borderId="0" xfId="6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Alignment="1">
      <alignment horizontal="right"/>
    </xf>
    <xf numFmtId="177" fontId="2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horizontal="right"/>
    </xf>
    <xf numFmtId="177" fontId="0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right"/>
    </xf>
    <xf numFmtId="0" fontId="6" fillId="33" borderId="0" xfId="0" applyFont="1" applyFill="1" applyAlignment="1">
      <alignment/>
    </xf>
    <xf numFmtId="49" fontId="0" fillId="0" borderId="0" xfId="0" applyNumberFormat="1" applyFont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Border="1" applyAlignment="1">
      <alignment vertical="center" wrapText="1"/>
    </xf>
    <xf numFmtId="177" fontId="0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53F2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0" zoomScaleNormal="80" zoomScalePageLayoutView="0" workbookViewId="0" topLeftCell="A1">
      <selection activeCell="O29" sqref="O29"/>
    </sheetView>
  </sheetViews>
  <sheetFormatPr defaultColWidth="9.140625" defaultRowHeight="12.75"/>
  <cols>
    <col min="1" max="1" width="5.140625" style="1" customWidth="1"/>
    <col min="2" max="2" width="69.57421875" style="1" customWidth="1"/>
    <col min="3" max="3" width="12.00390625" style="1" customWidth="1"/>
    <col min="4" max="4" width="11.140625" style="1" customWidth="1"/>
    <col min="5" max="7" width="10.7109375" style="1" customWidth="1"/>
    <col min="8" max="8" width="11.28125" style="1" customWidth="1"/>
    <col min="9" max="10" width="10.8515625" style="1" customWidth="1"/>
    <col min="11" max="11" width="10.57421875" style="1" customWidth="1"/>
    <col min="12" max="12" width="10.8515625" style="1" customWidth="1"/>
    <col min="13" max="16384" width="9.140625" style="1" customWidth="1"/>
  </cols>
  <sheetData>
    <row r="1" spans="1:2" s="2" customFormat="1" ht="13.5">
      <c r="A1" s="2" t="s">
        <v>13</v>
      </c>
      <c r="B1" s="2" t="s">
        <v>0</v>
      </c>
    </row>
    <row r="2" s="2" customFormat="1" ht="13.5">
      <c r="B2" s="2" t="s">
        <v>12</v>
      </c>
    </row>
    <row r="3" spans="2:6" ht="12.75">
      <c r="B3" s="6"/>
      <c r="C3" s="6"/>
      <c r="D3" s="7"/>
      <c r="E3" s="6"/>
      <c r="F3" s="6"/>
    </row>
    <row r="4" spans="2:14" ht="12.75">
      <c r="B4" s="6"/>
      <c r="C4" s="25">
        <v>2000</v>
      </c>
      <c r="D4" s="25">
        <v>2004</v>
      </c>
      <c r="E4" s="25">
        <v>2005</v>
      </c>
      <c r="F4" s="25">
        <v>2006</v>
      </c>
      <c r="G4" s="25">
        <v>2007</v>
      </c>
      <c r="H4" s="25">
        <v>2008</v>
      </c>
      <c r="I4" s="25">
        <v>2009</v>
      </c>
      <c r="J4" s="25">
        <v>2010</v>
      </c>
      <c r="K4" s="25">
        <v>2012</v>
      </c>
      <c r="L4" s="25">
        <v>2014</v>
      </c>
      <c r="M4" s="25">
        <v>2016</v>
      </c>
      <c r="N4" s="25">
        <v>2018</v>
      </c>
    </row>
    <row r="5" spans="2:6" ht="12.75">
      <c r="B5" s="6"/>
      <c r="C5" s="6"/>
      <c r="D5" s="7"/>
      <c r="E5" s="6"/>
      <c r="F5" s="6"/>
    </row>
    <row r="6" spans="2:14" ht="12.75">
      <c r="B6" s="8" t="s">
        <v>1</v>
      </c>
      <c r="C6" s="19">
        <v>28343.674624875122</v>
      </c>
      <c r="D6" s="14">
        <v>30607.47</v>
      </c>
      <c r="E6" s="19">
        <v>31449.4520067997</v>
      </c>
      <c r="F6" s="19">
        <v>31548.365515544512</v>
      </c>
      <c r="G6" s="19">
        <v>32577.211543798683</v>
      </c>
      <c r="H6" s="19">
        <v>32985.70455270567</v>
      </c>
      <c r="I6" s="19">
        <v>34440.759081247954</v>
      </c>
      <c r="J6" s="19">
        <v>34800.71574924447</v>
      </c>
      <c r="K6" s="19">
        <v>35429</v>
      </c>
      <c r="L6" s="19">
        <v>35922</v>
      </c>
      <c r="M6" s="27">
        <v>34167</v>
      </c>
      <c r="N6" s="27">
        <v>35764</v>
      </c>
    </row>
    <row r="7" spans="2:12" ht="12.75">
      <c r="B7" s="9"/>
      <c r="C7" s="10"/>
      <c r="D7" s="11"/>
      <c r="E7" s="20"/>
      <c r="F7" s="20"/>
      <c r="G7" s="21"/>
      <c r="H7" s="21"/>
      <c r="I7" s="21"/>
      <c r="J7" s="21"/>
      <c r="K7" s="21"/>
      <c r="L7" s="21"/>
    </row>
    <row r="8" spans="2:14" ht="12.75">
      <c r="B8" s="8" t="s">
        <v>2</v>
      </c>
      <c r="C8" s="19">
        <v>1783.5939107434574</v>
      </c>
      <c r="D8" s="22">
        <v>1684.18</v>
      </c>
      <c r="E8" s="19">
        <v>1509.30836715802</v>
      </c>
      <c r="F8" s="19">
        <v>1606.88967419328</v>
      </c>
      <c r="G8" s="19">
        <v>1683.74978872642</v>
      </c>
      <c r="H8" s="19">
        <v>2000.6857009956573</v>
      </c>
      <c r="I8" s="19">
        <v>1794.6116152620552</v>
      </c>
      <c r="J8" s="19">
        <v>1688</v>
      </c>
      <c r="K8" s="19">
        <v>2008</v>
      </c>
      <c r="L8" s="19">
        <v>1943</v>
      </c>
      <c r="M8" s="27">
        <v>1891</v>
      </c>
      <c r="N8" s="27">
        <v>1688</v>
      </c>
    </row>
    <row r="9" spans="2:14" ht="12.75">
      <c r="B9" s="26" t="s">
        <v>16</v>
      </c>
      <c r="C9" s="10">
        <v>1690.5842602485382</v>
      </c>
      <c r="D9" s="23">
        <v>1542.4</v>
      </c>
      <c r="E9" s="10">
        <v>1361.61269708464</v>
      </c>
      <c r="F9" s="10">
        <v>1515.1607513178249</v>
      </c>
      <c r="G9" s="10">
        <v>1588.0592954558242</v>
      </c>
      <c r="H9" s="10">
        <v>1912.8981853222758</v>
      </c>
      <c r="I9" s="10">
        <v>1712.0893902417633</v>
      </c>
      <c r="J9" s="10">
        <v>1558</v>
      </c>
      <c r="K9" s="10">
        <v>1891</v>
      </c>
      <c r="L9" s="10">
        <v>1856</v>
      </c>
      <c r="M9" s="10">
        <v>1809.26851436283</v>
      </c>
      <c r="N9" s="29">
        <v>1626</v>
      </c>
    </row>
    <row r="10" spans="2:14" ht="12.75">
      <c r="B10" s="26" t="s">
        <v>17</v>
      </c>
      <c r="C10" s="10"/>
      <c r="D10" s="23"/>
      <c r="E10" s="10"/>
      <c r="F10" s="10"/>
      <c r="G10" s="10"/>
      <c r="H10" s="10"/>
      <c r="I10" s="10"/>
      <c r="J10" s="10"/>
      <c r="K10" s="10">
        <v>42</v>
      </c>
      <c r="L10" s="10">
        <v>46</v>
      </c>
      <c r="M10" s="10">
        <v>42.3234479188488</v>
      </c>
      <c r="N10" s="29">
        <v>16</v>
      </c>
    </row>
    <row r="11" spans="2:14" ht="12.75">
      <c r="B11" s="26" t="s">
        <v>18</v>
      </c>
      <c r="C11" s="10">
        <v>92.9848611424421</v>
      </c>
      <c r="D11" s="23">
        <v>141.78</v>
      </c>
      <c r="E11" s="10">
        <v>147.695670073375</v>
      </c>
      <c r="F11" s="10">
        <v>91.72892287545157</v>
      </c>
      <c r="G11" s="10">
        <v>95.69049327059314</v>
      </c>
      <c r="H11" s="10">
        <v>87.78751567338153</v>
      </c>
      <c r="I11" s="10">
        <v>82.52222502029139</v>
      </c>
      <c r="J11" s="10">
        <v>130</v>
      </c>
      <c r="K11" s="10">
        <v>74</v>
      </c>
      <c r="L11" s="10">
        <v>41</v>
      </c>
      <c r="M11" s="10">
        <v>39.1114446013373</v>
      </c>
      <c r="N11" s="29">
        <v>46</v>
      </c>
    </row>
    <row r="12" spans="2:12" ht="12.75">
      <c r="B12" s="9"/>
      <c r="C12" s="10"/>
      <c r="D12" s="11"/>
      <c r="E12" s="10"/>
      <c r="F12" s="10"/>
      <c r="G12" s="10"/>
      <c r="H12" s="10"/>
      <c r="I12" s="10"/>
      <c r="J12" s="10"/>
      <c r="K12" s="10"/>
      <c r="L12" s="10"/>
    </row>
    <row r="13" spans="2:14" ht="12.75">
      <c r="B13" s="8" t="s">
        <v>3</v>
      </c>
      <c r="C13" s="19">
        <v>1966.9607510182227</v>
      </c>
      <c r="D13" s="30">
        <v>2210.59</v>
      </c>
      <c r="E13" s="19">
        <v>2302.87942924822</v>
      </c>
      <c r="F13" s="19">
        <v>2308.776179301736</v>
      </c>
      <c r="G13" s="19">
        <v>2380.8250569344973</v>
      </c>
      <c r="H13" s="19">
        <v>2295.515704560466</v>
      </c>
      <c r="I13" s="19">
        <v>2297.3851609197177</v>
      </c>
      <c r="J13" s="19">
        <v>2526</v>
      </c>
      <c r="K13" s="19">
        <v>1992</v>
      </c>
      <c r="L13" s="19">
        <v>1995</v>
      </c>
      <c r="M13" s="19">
        <f>SUM(M14:M17)</f>
        <v>1692</v>
      </c>
      <c r="N13" s="27">
        <v>2023</v>
      </c>
    </row>
    <row r="14" spans="2:14" ht="12.75">
      <c r="B14" s="26" t="s">
        <v>19</v>
      </c>
      <c r="C14" s="10">
        <v>94.6457477584228</v>
      </c>
      <c r="D14" s="31">
        <v>114.66</v>
      </c>
      <c r="E14" s="10">
        <v>118.829577621512</v>
      </c>
      <c r="F14" s="10">
        <v>118.93859172645931</v>
      </c>
      <c r="G14" s="10">
        <v>112.9759942375757</v>
      </c>
      <c r="H14" s="10">
        <v>102.61385337714255</v>
      </c>
      <c r="I14" s="10">
        <v>125.41497045905841</v>
      </c>
      <c r="J14" s="10">
        <v>142</v>
      </c>
      <c r="K14" s="10">
        <v>145</v>
      </c>
      <c r="L14" s="10">
        <v>134</v>
      </c>
      <c r="M14" s="10">
        <v>102</v>
      </c>
      <c r="N14" s="29">
        <v>154</v>
      </c>
    </row>
    <row r="15" spans="2:14" ht="12.75">
      <c r="B15" s="26" t="s">
        <v>20</v>
      </c>
      <c r="C15" s="10">
        <v>906.9928284403284</v>
      </c>
      <c r="D15" s="31">
        <v>921.9100000000001</v>
      </c>
      <c r="E15" s="10">
        <v>984.0797397623392</v>
      </c>
      <c r="F15" s="10">
        <v>1035.844863073078</v>
      </c>
      <c r="G15" s="10">
        <v>1015.2562523675367</v>
      </c>
      <c r="H15" s="10">
        <v>1055.9371619263661</v>
      </c>
      <c r="I15" s="10">
        <v>929.1332100578808</v>
      </c>
      <c r="J15" s="10">
        <v>1019.7640055385895</v>
      </c>
      <c r="K15" s="10">
        <v>1188</v>
      </c>
      <c r="L15" s="10">
        <v>1054</v>
      </c>
      <c r="M15" s="10">
        <v>828</v>
      </c>
      <c r="N15" s="29">
        <v>1025</v>
      </c>
    </row>
    <row r="16" spans="2:14" ht="12.75">
      <c r="B16" s="9" t="s">
        <v>4</v>
      </c>
      <c r="C16" s="10">
        <v>432.6485687867347</v>
      </c>
      <c r="D16" s="31">
        <v>451.4</v>
      </c>
      <c r="E16" s="10">
        <v>434.35137907858</v>
      </c>
      <c r="F16" s="10">
        <v>418.1816727929276</v>
      </c>
      <c r="G16" s="10">
        <v>437.14012559317865</v>
      </c>
      <c r="H16" s="10">
        <v>372.5502062495426</v>
      </c>
      <c r="I16" s="10">
        <v>407.71936538079643</v>
      </c>
      <c r="J16" s="10">
        <v>502</v>
      </c>
      <c r="K16" s="10">
        <v>391</v>
      </c>
      <c r="L16" s="10">
        <v>486</v>
      </c>
      <c r="M16" s="10">
        <v>434</v>
      </c>
      <c r="N16" s="29">
        <v>476</v>
      </c>
    </row>
    <row r="17" spans="2:14" ht="26.25">
      <c r="B17" s="28" t="s">
        <v>21</v>
      </c>
      <c r="C17" s="10">
        <v>532.6736060327369</v>
      </c>
      <c r="D17" s="31">
        <v>722.6199999999999</v>
      </c>
      <c r="E17" s="10">
        <v>765.6187327857886</v>
      </c>
      <c r="F17" s="10">
        <v>735.8110517092714</v>
      </c>
      <c r="G17" s="10">
        <v>815.4526847362063</v>
      </c>
      <c r="H17" s="10">
        <v>764.4144830074147</v>
      </c>
      <c r="I17" s="10">
        <v>835.1176150219819</v>
      </c>
      <c r="J17" s="10">
        <v>862.2359944614104</v>
      </c>
      <c r="K17" s="10">
        <v>268</v>
      </c>
      <c r="L17" s="10">
        <v>321</v>
      </c>
      <c r="M17" s="10">
        <v>328</v>
      </c>
      <c r="N17" s="29">
        <v>368</v>
      </c>
    </row>
    <row r="18" spans="2:13" ht="12.75">
      <c r="B18" s="9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2:13" ht="12.75"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2:14" ht="12.75">
      <c r="B20" s="8" t="s">
        <v>5</v>
      </c>
      <c r="C20" s="19">
        <v>194.32373406974236</v>
      </c>
      <c r="D20" s="22">
        <f>SUM(D21:D23)</f>
        <v>172.75</v>
      </c>
      <c r="E20" s="19">
        <v>225.453103521904</v>
      </c>
      <c r="F20" s="19">
        <v>204.49495515313643</v>
      </c>
      <c r="G20" s="19">
        <v>231.09540133608326</v>
      </c>
      <c r="H20" s="19">
        <v>221.823851984208</v>
      </c>
      <c r="I20" s="19">
        <v>322.91613865333966</v>
      </c>
      <c r="J20" s="19">
        <v>381</v>
      </c>
      <c r="K20" s="19">
        <v>288</v>
      </c>
      <c r="L20" s="19">
        <v>344</v>
      </c>
      <c r="M20" s="19">
        <f>SUM(M21:M23)</f>
        <v>354.5651236951835</v>
      </c>
      <c r="N20" s="19">
        <v>355</v>
      </c>
    </row>
    <row r="21" spans="2:14" ht="12.75">
      <c r="B21" s="9" t="s">
        <v>6</v>
      </c>
      <c r="C21" s="10">
        <v>77.51630519659196</v>
      </c>
      <c r="D21" s="23">
        <v>82.64</v>
      </c>
      <c r="E21" s="10">
        <v>91.8718927102454</v>
      </c>
      <c r="F21" s="10">
        <v>81.01325247314472</v>
      </c>
      <c r="G21" s="10">
        <v>87.96047833167228</v>
      </c>
      <c r="H21" s="10">
        <v>78.45423708345623</v>
      </c>
      <c r="I21" s="10">
        <v>108.95845025513007</v>
      </c>
      <c r="J21" s="10">
        <v>120</v>
      </c>
      <c r="K21" s="10">
        <v>87</v>
      </c>
      <c r="L21" s="10">
        <v>99</v>
      </c>
      <c r="M21" s="10">
        <v>73</v>
      </c>
      <c r="N21" s="10">
        <v>86</v>
      </c>
    </row>
    <row r="22" spans="2:14" ht="12.75">
      <c r="B22" s="26" t="s">
        <v>22</v>
      </c>
      <c r="C22" s="10">
        <v>20.00500744920042</v>
      </c>
      <c r="D22" s="23">
        <v>23.27</v>
      </c>
      <c r="E22" s="10">
        <v>20.0816014975364</v>
      </c>
      <c r="F22" s="10">
        <v>22.514741438323977</v>
      </c>
      <c r="G22" s="10">
        <v>22.73329277919371</v>
      </c>
      <c r="H22" s="10">
        <v>22.336147276282958</v>
      </c>
      <c r="I22" s="10">
        <v>23.878541670113403</v>
      </c>
      <c r="J22" s="10">
        <v>44</v>
      </c>
      <c r="K22" s="10">
        <v>32</v>
      </c>
      <c r="L22" s="10">
        <f>36+26</f>
        <v>62</v>
      </c>
      <c r="M22" s="10">
        <v>60.248752788934844</v>
      </c>
      <c r="N22" s="10">
        <v>50</v>
      </c>
    </row>
    <row r="23" spans="2:15" ht="12.75">
      <c r="B23" s="9" t="s">
        <v>7</v>
      </c>
      <c r="C23" s="10">
        <v>65.964466942159</v>
      </c>
      <c r="D23" s="23">
        <v>66.84</v>
      </c>
      <c r="E23" s="10">
        <v>72.0298937899927</v>
      </c>
      <c r="F23" s="10">
        <v>63.60823560346473</v>
      </c>
      <c r="G23" s="10">
        <v>88.5259079232124</v>
      </c>
      <c r="H23" s="10">
        <v>79.7850979482641</v>
      </c>
      <c r="I23" s="10">
        <v>147.93896206007224</v>
      </c>
      <c r="J23" s="10">
        <v>199</v>
      </c>
      <c r="K23" s="10">
        <v>152</v>
      </c>
      <c r="L23" s="10">
        <v>192</v>
      </c>
      <c r="M23" s="10">
        <v>221.3163709062487</v>
      </c>
      <c r="N23" s="10">
        <v>219</v>
      </c>
      <c r="O23" s="21"/>
    </row>
    <row r="24" spans="2:14" ht="12.75">
      <c r="B24" s="9"/>
      <c r="C24" s="10"/>
      <c r="D24" s="11"/>
      <c r="E24" s="20"/>
      <c r="F24" s="20"/>
      <c r="G24" s="21"/>
      <c r="H24" s="21"/>
      <c r="I24" s="21"/>
      <c r="J24" s="21"/>
      <c r="K24" s="21"/>
      <c r="L24" s="21"/>
      <c r="N24" s="21"/>
    </row>
    <row r="25" spans="2:12" ht="12.75">
      <c r="B25" s="8" t="s">
        <v>8</v>
      </c>
      <c r="C25" s="12"/>
      <c r="D25" s="13"/>
      <c r="E25" s="24"/>
      <c r="F25" s="24"/>
      <c r="G25" s="21"/>
      <c r="H25" s="21"/>
      <c r="I25" s="21"/>
      <c r="J25" s="21"/>
      <c r="K25" s="21"/>
      <c r="L25" s="21"/>
    </row>
    <row r="26" spans="2:14" ht="12.75">
      <c r="B26" s="8" t="s">
        <v>9</v>
      </c>
      <c r="C26" s="19">
        <f aca="true" t="shared" si="0" ref="C26:J26">SUM(C8,C13,C20)</f>
        <v>3944.8783958314225</v>
      </c>
      <c r="D26" s="14">
        <f t="shared" si="0"/>
        <v>4067.5200000000004</v>
      </c>
      <c r="E26" s="19">
        <f t="shared" si="0"/>
        <v>4037.6408999281434</v>
      </c>
      <c r="F26" s="19">
        <f t="shared" si="0"/>
        <v>4120.160808648153</v>
      </c>
      <c r="G26" s="19">
        <f t="shared" si="0"/>
        <v>4295.6702469970005</v>
      </c>
      <c r="H26" s="19">
        <f t="shared" si="0"/>
        <v>4518.025257540331</v>
      </c>
      <c r="I26" s="19">
        <f t="shared" si="0"/>
        <v>4414.912914835113</v>
      </c>
      <c r="J26" s="19">
        <f t="shared" si="0"/>
        <v>4595</v>
      </c>
      <c r="K26" s="19">
        <v>4288</v>
      </c>
      <c r="L26" s="19">
        <v>4282</v>
      </c>
      <c r="M26" s="19">
        <v>3937</v>
      </c>
      <c r="N26" s="19">
        <v>4065</v>
      </c>
    </row>
    <row r="27" spans="2:12" ht="12.75">
      <c r="B27" s="8"/>
      <c r="C27" s="14"/>
      <c r="D27" s="13"/>
      <c r="E27" s="18"/>
      <c r="F27" s="18"/>
      <c r="L27" s="21"/>
    </row>
    <row r="28" spans="2:6" ht="12.75">
      <c r="B28" s="8" t="s">
        <v>10</v>
      </c>
      <c r="C28" s="6"/>
      <c r="D28" s="15"/>
      <c r="E28" s="18"/>
      <c r="F28" s="18"/>
    </row>
    <row r="29" spans="2:14" ht="12.75">
      <c r="B29" s="8" t="s">
        <v>11</v>
      </c>
      <c r="C29" s="16">
        <f aca="true" t="shared" si="1" ref="C29:N29">C26/C6</f>
        <v>0.13918020327432415</v>
      </c>
      <c r="D29" s="16">
        <f t="shared" si="1"/>
        <v>0.13289304865772963</v>
      </c>
      <c r="E29" s="17">
        <f t="shared" si="1"/>
        <v>0.1283850955194756</v>
      </c>
      <c r="F29" s="17">
        <f t="shared" si="1"/>
        <v>0.1305982335794248</v>
      </c>
      <c r="G29" s="17">
        <f t="shared" si="1"/>
        <v>0.13186120123331163</v>
      </c>
      <c r="H29" s="17">
        <f t="shared" si="1"/>
        <v>0.13696919070869862</v>
      </c>
      <c r="I29" s="17">
        <f t="shared" si="1"/>
        <v>0.1281886065408736</v>
      </c>
      <c r="J29" s="17">
        <f t="shared" si="1"/>
        <v>0.13203751420255655</v>
      </c>
      <c r="K29" s="17">
        <f t="shared" si="1"/>
        <v>0.12103079398233085</v>
      </c>
      <c r="L29" s="17">
        <f t="shared" si="1"/>
        <v>0.11920271699793998</v>
      </c>
      <c r="M29" s="17">
        <f t="shared" si="1"/>
        <v>0.11522814411566716</v>
      </c>
      <c r="N29" s="17">
        <f t="shared" si="1"/>
        <v>0.1136617827983447</v>
      </c>
    </row>
    <row r="30" spans="2:4" ht="12.75">
      <c r="B30" s="3"/>
      <c r="C30" s="4"/>
      <c r="D30" s="4"/>
    </row>
    <row r="31" spans="2:12" ht="12.75">
      <c r="B31" s="5" t="s">
        <v>14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2:12" ht="12.75">
      <c r="B32" s="5" t="s">
        <v>15</v>
      </c>
      <c r="J32" s="21"/>
      <c r="K32" s="21"/>
      <c r="L32" s="10"/>
    </row>
    <row r="33" ht="12.75">
      <c r="L33" s="10"/>
    </row>
    <row r="34" ht="12.75">
      <c r="L34" s="10"/>
    </row>
    <row r="35" ht="12.75">
      <c r="L35" s="10"/>
    </row>
    <row r="36" ht="12.75">
      <c r="L36" s="10"/>
    </row>
    <row r="37" ht="12.75">
      <c r="L37" s="21"/>
    </row>
  </sheetData>
  <sheetProtection/>
  <printOptions gridLines="1"/>
  <pageMargins left="0.15763888888888888" right="0.15763888888888888" top="0.9840277777777778" bottom="0.9840277777777778" header="0.5118055555555556" footer="0.5118055555555556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Atanassoff Nadine</cp:lastModifiedBy>
  <dcterms:modified xsi:type="dcterms:W3CDTF">2020-04-29T13:43:09Z</dcterms:modified>
  <cp:category/>
  <cp:version/>
  <cp:contentType/>
  <cp:contentStatus/>
</cp:coreProperties>
</file>