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408" activeTab="0"/>
  </bookViews>
  <sheets>
    <sheet name="1_ Immat véh neuf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<sst xmlns="http://schemas.openxmlformats.org/spreadsheetml/2006/main" count="50" uniqueCount="27">
  <si>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B.</t>
  </si>
  <si>
    <t>IMMATRICULATIONS - INSCHRIJVINGEN</t>
  </si>
  <si>
    <t>1.</t>
  </si>
  <si>
    <t>Evolution des immatriculations de véhicules neufs</t>
  </si>
  <si>
    <t>Evolutie van de inschrijvingen van nieuwe voertuigen</t>
  </si>
  <si>
    <t>-</t>
  </si>
  <si>
    <t>0**</t>
  </si>
  <si>
    <t>Bron: FOD Mobiliteit en Vervoer - FEBIAC</t>
  </si>
  <si>
    <t>Source : SPF Mobilité &amp; Transports - FEBIAC</t>
  </si>
  <si>
    <t>Divers - Diversen</t>
  </si>
  <si>
    <t>Caravanes - Kampeeraanhangwagens</t>
  </si>
  <si>
    <t>Véhicules de camping (motorhomes) - 
Kampeervoertuigen</t>
  </si>
  <si>
    <t>Cyclomoteurs - Bromfietsen</t>
  </si>
  <si>
    <t>Deux-roues motorisés - 
Motorfietsen</t>
  </si>
  <si>
    <t>Tracteurs agricoles - 
Landbouwtractoren</t>
  </si>
  <si>
    <t>Autobus et autocars - 
Autobussen en autocars</t>
  </si>
  <si>
    <t>Semi-remorques - Opleggers</t>
  </si>
  <si>
    <t>Remorques - Aanhangwagens</t>
  </si>
  <si>
    <t>Tracteurs routiers - Trekkers</t>
  </si>
  <si>
    <t>Véhicules utilitaires (&gt; 3,5 t) - 
Bedrijfsvoertuigen (&gt; 3,5 t)</t>
  </si>
  <si>
    <t>Voitures et voitures mixtes - 
Personenwagens en wagens voor 
dubbel gebruik</t>
  </si>
  <si>
    <t>Véhicules utilitaires (≤ 3,5 t) - 
Bedrijfsvoertuigen (≤ 3,5 t)</t>
  </si>
  <si>
    <t>TOTAL - TOTAAL</t>
  </si>
  <si>
    <t>Minibus* - Minibussen*</t>
  </si>
  <si>
    <t>Tricycles et quadricyles motorisés** - 
Gemotoriseerde drie- en vierwielers**</t>
  </si>
  <si>
    <t>* inclus dans voitures et voitures mixtes à partir de 2008 - inbegrepen in wagens en wagens voor dubbel gebruik vanaf 2008</t>
  </si>
  <si>
    <t>** inclus dans deux-roues motorisés jusqu'en 2005 - inbegrepen in motorfietsen tot 2005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</si>
</sst>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-* #,##0.00\ _F_B_-;\-* #,##0.00\ _F_B_-;_-* \-??\ _F_B_-;_-@_-"/>
    <numFmt numFmtId="181" formatCode="0.0%"/>
    <numFmt numFmtId="182" formatCode="0.0"/>
    <numFmt numFmtId="183" formatCode="#,##0.0000"/>
    <numFmt numFmtId="184" formatCode="_-* #,##0.00&quot; FB&quot;_-;\-* #,##0.00&quot; FB&quot;_-;_-* \-??&quot; FB&quot;_-;_-@_-"/>
    <numFmt numFmtId="185" formatCode="#,##0.0;[Red]\-#,##0.0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8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" fontId="6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 quotePrefix="1">
      <alignment horizontal="right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="90" zoomScaleNormal="90" zoomScalePageLayoutView="0" workbookViewId="0" topLeftCell="A1">
      <selection activeCell="U28" sqref="U28"/>
    </sheetView>
  </sheetViews>
  <sheetFormatPr defaultColWidth="9.140625" defaultRowHeight="12.75"/>
  <cols>
    <col min="1" max="1" width="2.8515625" style="4" bestFit="1" customWidth="1"/>
    <col min="2" max="2" width="33.7109375" style="6" customWidth="1"/>
    <col min="3" max="9" width="9.00390625" style="3" customWidth="1"/>
    <col min="10" max="15" width="9.00390625" style="4" customWidth="1"/>
    <col min="16" max="16384" width="9.140625" style="4" customWidth="1"/>
  </cols>
  <sheetData>
    <row r="1" spans="1:2" ht="13.5">
      <c r="A1" s="1" t="s">
        <v>0</v>
      </c>
      <c r="B1" s="2" t="s">
        <v>1</v>
      </c>
    </row>
    <row r="3" spans="1:9" ht="13.5">
      <c r="A3" s="1" t="s">
        <v>2</v>
      </c>
      <c r="B3" s="2" t="s">
        <v>3</v>
      </c>
      <c r="C3" s="5"/>
      <c r="D3" s="5"/>
      <c r="E3" s="5"/>
      <c r="F3" s="5"/>
      <c r="G3" s="5"/>
      <c r="H3" s="5"/>
      <c r="I3" s="5"/>
    </row>
    <row r="4" spans="2:9" ht="13.5">
      <c r="B4" s="2" t="s">
        <v>4</v>
      </c>
      <c r="C4" s="5"/>
      <c r="D4" s="5"/>
      <c r="E4" s="5"/>
      <c r="F4" s="5"/>
      <c r="G4" s="5"/>
      <c r="H4" s="5"/>
      <c r="I4" s="5"/>
    </row>
    <row r="5" spans="3:9" ht="12.75">
      <c r="C5" s="5"/>
      <c r="D5" s="5"/>
      <c r="E5" s="5"/>
      <c r="F5" s="5"/>
      <c r="G5" s="5"/>
      <c r="H5" s="5"/>
      <c r="I5" s="5"/>
    </row>
    <row r="6" spans="2:21" ht="12.75">
      <c r="B6" s="7"/>
      <c r="C6" s="8">
        <v>2004</v>
      </c>
      <c r="D6" s="8">
        <v>2005</v>
      </c>
      <c r="E6" s="8">
        <v>2006</v>
      </c>
      <c r="F6" s="8">
        <v>2007</v>
      </c>
      <c r="G6" s="8">
        <v>2008</v>
      </c>
      <c r="H6" s="8">
        <v>2009</v>
      </c>
      <c r="I6" s="8">
        <v>2010</v>
      </c>
      <c r="J6" s="8">
        <v>2011</v>
      </c>
      <c r="K6" s="8">
        <v>2012</v>
      </c>
      <c r="L6" s="8">
        <v>2013</v>
      </c>
      <c r="M6" s="8">
        <v>2014</v>
      </c>
      <c r="N6" s="8">
        <v>2015</v>
      </c>
      <c r="O6" s="8">
        <v>2016</v>
      </c>
      <c r="P6" s="8">
        <v>2017</v>
      </c>
      <c r="Q6" s="8">
        <v>2018</v>
      </c>
      <c r="R6" s="8">
        <v>2019</v>
      </c>
      <c r="S6" s="8">
        <v>2020</v>
      </c>
      <c r="T6" s="8">
        <v>2021</v>
      </c>
      <c r="U6" s="8">
        <v>2022</v>
      </c>
    </row>
    <row r="7" spans="3:9" ht="12.75">
      <c r="C7" s="4"/>
      <c r="D7" s="4"/>
      <c r="E7" s="4"/>
      <c r="F7" s="4"/>
      <c r="G7" s="4"/>
      <c r="H7" s="4"/>
      <c r="I7" s="4"/>
    </row>
    <row r="8" spans="2:21" ht="39">
      <c r="B8" s="18" t="s">
        <v>20</v>
      </c>
      <c r="C8" s="3">
        <v>484757</v>
      </c>
      <c r="D8" s="3">
        <v>480088</v>
      </c>
      <c r="E8" s="3">
        <v>526141</v>
      </c>
      <c r="F8" s="3">
        <v>524795</v>
      </c>
      <c r="G8" s="3">
        <v>535947</v>
      </c>
      <c r="H8" s="3">
        <v>476194</v>
      </c>
      <c r="I8" s="3">
        <v>547347</v>
      </c>
      <c r="J8" s="3">
        <v>572211</v>
      </c>
      <c r="K8" s="3">
        <v>486737</v>
      </c>
      <c r="L8" s="3">
        <v>486065</v>
      </c>
      <c r="M8" s="3">
        <v>482939</v>
      </c>
      <c r="N8" s="3">
        <v>501066</v>
      </c>
      <c r="O8" s="3">
        <v>539519</v>
      </c>
      <c r="P8" s="3">
        <v>546558</v>
      </c>
      <c r="Q8" s="3">
        <v>549632</v>
      </c>
      <c r="R8" s="3">
        <v>550003</v>
      </c>
      <c r="S8" s="3">
        <v>431491</v>
      </c>
      <c r="T8" s="3">
        <v>383123</v>
      </c>
      <c r="U8" s="3">
        <v>366303</v>
      </c>
    </row>
    <row r="9" spans="2:21" ht="26.25">
      <c r="B9" s="18" t="s">
        <v>21</v>
      </c>
      <c r="C9" s="3">
        <v>56601</v>
      </c>
      <c r="D9" s="3">
        <v>59593</v>
      </c>
      <c r="E9" s="3">
        <v>57917</v>
      </c>
      <c r="F9" s="3">
        <v>65392</v>
      </c>
      <c r="G9" s="3">
        <v>64639</v>
      </c>
      <c r="H9" s="3">
        <v>51250</v>
      </c>
      <c r="I9" s="3">
        <v>52509</v>
      </c>
      <c r="J9" s="3">
        <v>61428</v>
      </c>
      <c r="K9" s="3">
        <v>54608</v>
      </c>
      <c r="L9" s="3">
        <v>53419</v>
      </c>
      <c r="M9" s="3">
        <v>53373</v>
      </c>
      <c r="N9" s="3">
        <v>61208</v>
      </c>
      <c r="O9" s="3">
        <v>68165</v>
      </c>
      <c r="P9" s="3">
        <v>76397</v>
      </c>
      <c r="Q9" s="3">
        <v>77936</v>
      </c>
      <c r="R9" s="3">
        <v>81219</v>
      </c>
      <c r="S9" s="3">
        <v>71313</v>
      </c>
      <c r="T9" s="3">
        <v>71563</v>
      </c>
      <c r="U9" s="3">
        <v>56102</v>
      </c>
    </row>
    <row r="10" spans="2:21" ht="26.25">
      <c r="B10" s="18" t="s">
        <v>19</v>
      </c>
      <c r="C10" s="3">
        <v>4870</v>
      </c>
      <c r="D10" s="3">
        <v>5876</v>
      </c>
      <c r="E10" s="3">
        <v>5665</v>
      </c>
      <c r="F10" s="3">
        <v>5946</v>
      </c>
      <c r="G10" s="3">
        <v>5775</v>
      </c>
      <c r="H10" s="3">
        <v>5090</v>
      </c>
      <c r="I10" s="3">
        <v>4242</v>
      </c>
      <c r="J10" s="3">
        <v>4528</v>
      </c>
      <c r="K10" s="3">
        <v>4149</v>
      </c>
      <c r="L10" s="3">
        <v>3391</v>
      </c>
      <c r="M10" s="3">
        <v>3627</v>
      </c>
      <c r="N10" s="3">
        <v>3548</v>
      </c>
      <c r="O10" s="3">
        <v>3797</v>
      </c>
      <c r="P10" s="3">
        <v>4238</v>
      </c>
      <c r="Q10" s="3">
        <v>4622</v>
      </c>
      <c r="R10" s="3">
        <v>5385</v>
      </c>
      <c r="S10" s="3">
        <v>4210</v>
      </c>
      <c r="T10" s="3">
        <v>3909</v>
      </c>
      <c r="U10" s="3">
        <v>3323</v>
      </c>
    </row>
    <row r="11" spans="2:21" ht="12.75">
      <c r="B11" s="19" t="s">
        <v>18</v>
      </c>
      <c r="C11" s="3">
        <v>5200</v>
      </c>
      <c r="D11" s="3">
        <v>5944</v>
      </c>
      <c r="E11" s="3">
        <v>4731</v>
      </c>
      <c r="F11" s="3">
        <v>6232</v>
      </c>
      <c r="G11" s="3">
        <v>6331</v>
      </c>
      <c r="H11" s="3">
        <v>3268</v>
      </c>
      <c r="I11" s="3">
        <v>3407</v>
      </c>
      <c r="J11" s="3">
        <v>5355</v>
      </c>
      <c r="K11" s="3">
        <v>4326</v>
      </c>
      <c r="L11" s="3">
        <v>4264</v>
      </c>
      <c r="M11" s="3">
        <v>4177</v>
      </c>
      <c r="N11" s="3">
        <v>4781</v>
      </c>
      <c r="O11" s="3">
        <v>5665</v>
      </c>
      <c r="P11" s="3">
        <v>5584</v>
      </c>
      <c r="Q11" s="3">
        <v>6202</v>
      </c>
      <c r="R11" s="3">
        <v>6152</v>
      </c>
      <c r="S11" s="3">
        <v>3308</v>
      </c>
      <c r="T11" s="3">
        <v>4273</v>
      </c>
      <c r="U11" s="3">
        <v>5244</v>
      </c>
    </row>
    <row r="12" spans="2:21" ht="12.75">
      <c r="B12" s="20" t="s">
        <v>17</v>
      </c>
      <c r="C12" s="3">
        <v>6813</v>
      </c>
      <c r="D12" s="3">
        <v>7350</v>
      </c>
      <c r="E12" s="3">
        <v>8100</v>
      </c>
      <c r="F12" s="3">
        <v>9368</v>
      </c>
      <c r="G12" s="3">
        <v>8821</v>
      </c>
      <c r="H12" s="3">
        <v>7393</v>
      </c>
      <c r="I12" s="3">
        <v>7506</v>
      </c>
      <c r="J12" s="3">
        <v>7965</v>
      </c>
      <c r="K12" s="3">
        <v>7748</v>
      </c>
      <c r="L12" s="3">
        <v>7239</v>
      </c>
      <c r="M12" s="3">
        <v>7660</v>
      </c>
      <c r="N12" s="3">
        <v>7769</v>
      </c>
      <c r="O12" s="3">
        <v>6583</v>
      </c>
      <c r="P12" s="3">
        <v>9096</v>
      </c>
      <c r="Q12" s="3">
        <v>9350</v>
      </c>
      <c r="R12" s="3">
        <v>10159</v>
      </c>
      <c r="S12" s="3">
        <v>10276</v>
      </c>
      <c r="T12" s="3">
        <v>10919</v>
      </c>
      <c r="U12" s="3">
        <v>9803</v>
      </c>
    </row>
    <row r="13" spans="2:21" ht="12.75">
      <c r="B13" s="20" t="s">
        <v>16</v>
      </c>
      <c r="C13" s="3">
        <v>5846</v>
      </c>
      <c r="D13" s="3">
        <v>5663</v>
      </c>
      <c r="E13" s="3">
        <v>6389</v>
      </c>
      <c r="F13" s="3">
        <v>8006</v>
      </c>
      <c r="G13" s="3">
        <v>9091</v>
      </c>
      <c r="H13" s="3">
        <v>4425</v>
      </c>
      <c r="I13" s="3">
        <v>4264</v>
      </c>
      <c r="J13" s="3">
        <v>5038</v>
      </c>
      <c r="K13" s="3">
        <v>4526</v>
      </c>
      <c r="L13" s="3">
        <v>4444</v>
      </c>
      <c r="M13" s="3">
        <v>5125</v>
      </c>
      <c r="N13" s="3">
        <v>5589</v>
      </c>
      <c r="O13" s="3">
        <v>8977</v>
      </c>
      <c r="P13" s="3">
        <v>7400</v>
      </c>
      <c r="Q13" s="3">
        <v>8612</v>
      </c>
      <c r="R13" s="3">
        <v>9227</v>
      </c>
      <c r="S13" s="3">
        <v>5890</v>
      </c>
      <c r="T13" s="3">
        <v>6761</v>
      </c>
      <c r="U13" s="3">
        <v>7550</v>
      </c>
    </row>
    <row r="14" spans="2:21" ht="26.25">
      <c r="B14" s="18" t="s">
        <v>15</v>
      </c>
      <c r="C14" s="3">
        <v>907</v>
      </c>
      <c r="D14" s="3">
        <v>855</v>
      </c>
      <c r="E14" s="3">
        <v>913</v>
      </c>
      <c r="F14" s="3">
        <v>1092</v>
      </c>
      <c r="G14" s="3">
        <v>1206</v>
      </c>
      <c r="H14" s="3">
        <v>979</v>
      </c>
      <c r="I14" s="3">
        <v>1019</v>
      </c>
      <c r="J14" s="3">
        <v>716</v>
      </c>
      <c r="K14" s="3">
        <v>701</v>
      </c>
      <c r="L14" s="3">
        <v>765</v>
      </c>
      <c r="M14" s="3">
        <v>1142</v>
      </c>
      <c r="N14" s="3">
        <v>923</v>
      </c>
      <c r="O14" s="3">
        <v>714</v>
      </c>
      <c r="P14" s="3">
        <v>869</v>
      </c>
      <c r="Q14" s="3">
        <v>1060</v>
      </c>
      <c r="R14" s="3">
        <v>1310</v>
      </c>
      <c r="S14" s="3">
        <v>787</v>
      </c>
      <c r="T14" s="3">
        <v>945</v>
      </c>
      <c r="U14" s="3">
        <v>590</v>
      </c>
    </row>
    <row r="15" spans="2:21" ht="26.25">
      <c r="B15" s="18" t="s">
        <v>14</v>
      </c>
      <c r="C15" s="3">
        <v>4089</v>
      </c>
      <c r="D15" s="3">
        <v>3609</v>
      </c>
      <c r="E15" s="3">
        <v>3738</v>
      </c>
      <c r="F15" s="3">
        <v>3472</v>
      </c>
      <c r="G15" s="3">
        <v>3897</v>
      </c>
      <c r="H15" s="3">
        <v>2909</v>
      </c>
      <c r="I15" s="3">
        <v>2858</v>
      </c>
      <c r="J15" s="3">
        <v>3281</v>
      </c>
      <c r="K15" s="3">
        <v>3377</v>
      </c>
      <c r="L15" s="3">
        <v>3248</v>
      </c>
      <c r="M15" s="3">
        <v>3586</v>
      </c>
      <c r="N15" s="3">
        <v>3177</v>
      </c>
      <c r="O15" s="3">
        <v>3469</v>
      </c>
      <c r="P15" s="3">
        <v>4217</v>
      </c>
      <c r="Q15" s="3">
        <v>4228</v>
      </c>
      <c r="R15" s="3">
        <v>4252</v>
      </c>
      <c r="S15" s="3">
        <v>4586</v>
      </c>
      <c r="T15" s="3">
        <v>5245</v>
      </c>
      <c r="U15" s="3">
        <v>4800</v>
      </c>
    </row>
    <row r="16" spans="2:21" ht="12.75">
      <c r="B16" s="19" t="s">
        <v>23</v>
      </c>
      <c r="C16" s="3">
        <v>269</v>
      </c>
      <c r="D16" s="3">
        <v>328</v>
      </c>
      <c r="E16" s="3">
        <v>231</v>
      </c>
      <c r="F16" s="3">
        <v>3</v>
      </c>
      <c r="G16" s="10" t="s">
        <v>6</v>
      </c>
      <c r="H16" s="10" t="s">
        <v>6</v>
      </c>
      <c r="I16" s="10" t="s">
        <v>6</v>
      </c>
      <c r="J16" s="10" t="s">
        <v>6</v>
      </c>
      <c r="K16" s="10" t="s">
        <v>6</v>
      </c>
      <c r="L16" s="10" t="s">
        <v>6</v>
      </c>
      <c r="M16" s="10" t="s">
        <v>6</v>
      </c>
      <c r="N16" s="10" t="s">
        <v>6</v>
      </c>
      <c r="O16" s="10" t="s">
        <v>6</v>
      </c>
      <c r="P16" s="10" t="s">
        <v>6</v>
      </c>
      <c r="Q16" s="10" t="s">
        <v>6</v>
      </c>
      <c r="R16" s="10" t="s">
        <v>6</v>
      </c>
      <c r="S16" s="10" t="s">
        <v>6</v>
      </c>
      <c r="T16" s="10" t="s">
        <v>6</v>
      </c>
      <c r="U16" s="10" t="s">
        <v>6</v>
      </c>
    </row>
    <row r="17" spans="2:21" ht="26.25">
      <c r="B17" s="21" t="s">
        <v>13</v>
      </c>
      <c r="C17" s="10">
        <v>25055</v>
      </c>
      <c r="D17" s="10">
        <v>24955</v>
      </c>
      <c r="E17" s="3">
        <v>22648</v>
      </c>
      <c r="F17" s="3">
        <v>25826</v>
      </c>
      <c r="G17" s="3">
        <v>26393</v>
      </c>
      <c r="H17" s="3">
        <v>24690</v>
      </c>
      <c r="I17" s="3">
        <v>24020</v>
      </c>
      <c r="J17" s="3">
        <v>24762</v>
      </c>
      <c r="K17" s="3">
        <v>23123</v>
      </c>
      <c r="L17" s="3">
        <v>20335</v>
      </c>
      <c r="M17" s="3">
        <v>20254</v>
      </c>
      <c r="N17" s="3">
        <v>21116</v>
      </c>
      <c r="O17" s="3">
        <v>22841</v>
      </c>
      <c r="P17" s="3">
        <v>21020</v>
      </c>
      <c r="Q17" s="3">
        <v>23490</v>
      </c>
      <c r="R17" s="3">
        <v>23799</v>
      </c>
      <c r="S17" s="3">
        <v>24255</v>
      </c>
      <c r="T17" s="3">
        <v>23988</v>
      </c>
      <c r="U17" s="3">
        <v>23140</v>
      </c>
    </row>
    <row r="18" spans="2:21" ht="39">
      <c r="B18" s="18" t="s">
        <v>24</v>
      </c>
      <c r="C18" s="11">
        <v>0</v>
      </c>
      <c r="D18" s="11">
        <v>0</v>
      </c>
      <c r="E18" s="3">
        <f>4551+70</f>
        <v>4621</v>
      </c>
      <c r="F18" s="3">
        <f>66+4239</f>
        <v>4305</v>
      </c>
      <c r="G18" s="3">
        <f>133+3548</f>
        <v>3681</v>
      </c>
      <c r="H18" s="3">
        <f>2593+213</f>
        <v>2806</v>
      </c>
      <c r="I18" s="3">
        <f>2154+267</f>
        <v>2421</v>
      </c>
      <c r="J18" s="3">
        <f>279+1983</f>
        <v>2262</v>
      </c>
      <c r="K18" s="3">
        <f>311+1842</f>
        <v>2153</v>
      </c>
      <c r="L18" s="3">
        <f>324+1493</f>
        <v>1817</v>
      </c>
      <c r="M18" s="3">
        <f>426+1342</f>
        <v>1768</v>
      </c>
      <c r="N18" s="3">
        <f>451+1355</f>
        <v>1806</v>
      </c>
      <c r="O18" s="3">
        <f>614+2052</f>
        <v>2666</v>
      </c>
      <c r="P18" s="3">
        <f>373+854</f>
        <v>1227</v>
      </c>
      <c r="Q18" s="3">
        <f>429+785</f>
        <v>1214</v>
      </c>
      <c r="R18" s="3">
        <f>550+581</f>
        <v>1131</v>
      </c>
      <c r="S18" s="3">
        <f>788+764</f>
        <v>1552</v>
      </c>
      <c r="T18" s="3">
        <v>1434</v>
      </c>
      <c r="U18" s="3">
        <f>851+692</f>
        <v>1543</v>
      </c>
    </row>
    <row r="19" spans="2:21" ht="12.75">
      <c r="B19" s="19" t="s">
        <v>12</v>
      </c>
      <c r="C19" s="11" t="s">
        <v>5</v>
      </c>
      <c r="D19" s="11" t="s">
        <v>5</v>
      </c>
      <c r="E19" s="11" t="s">
        <v>5</v>
      </c>
      <c r="F19" s="11" t="s">
        <v>5</v>
      </c>
      <c r="G19" s="11" t="s">
        <v>5</v>
      </c>
      <c r="H19" s="11" t="s">
        <v>5</v>
      </c>
      <c r="I19" s="11" t="s">
        <v>5</v>
      </c>
      <c r="J19" s="11" t="s">
        <v>5</v>
      </c>
      <c r="K19" s="11" t="s">
        <v>5</v>
      </c>
      <c r="L19" s="11" t="s">
        <v>5</v>
      </c>
      <c r="M19" s="11">
        <v>8889</v>
      </c>
      <c r="N19" s="11">
        <f>5274+7741</f>
        <v>13015</v>
      </c>
      <c r="O19" s="3">
        <f>5055+6626</f>
        <v>11681</v>
      </c>
      <c r="P19" s="3">
        <f>8925+10801</f>
        <v>19726</v>
      </c>
      <c r="Q19" s="3">
        <f>7116+15158</f>
        <v>22274</v>
      </c>
      <c r="R19" s="3">
        <f>6923+21620</f>
        <v>28543</v>
      </c>
      <c r="S19" s="3">
        <f>9256+19834</f>
        <v>29090</v>
      </c>
      <c r="T19" s="3">
        <v>27742</v>
      </c>
      <c r="U19" s="3">
        <f>7952+25090</f>
        <v>33042</v>
      </c>
    </row>
    <row r="20" spans="2:21" ht="39">
      <c r="B20" s="18" t="s">
        <v>11</v>
      </c>
      <c r="C20" s="3">
        <v>1902</v>
      </c>
      <c r="D20" s="3">
        <v>2086</v>
      </c>
      <c r="E20" s="3">
        <v>2246</v>
      </c>
      <c r="F20" s="3">
        <v>2546</v>
      </c>
      <c r="G20" s="3">
        <v>2842</v>
      </c>
      <c r="H20" s="3">
        <v>2431</v>
      </c>
      <c r="I20" s="3">
        <v>2533</v>
      </c>
      <c r="J20" s="3">
        <v>2789</v>
      </c>
      <c r="K20" s="3">
        <v>2652</v>
      </c>
      <c r="L20" s="3">
        <v>2637</v>
      </c>
      <c r="M20" s="3">
        <v>2887</v>
      </c>
      <c r="N20" s="3">
        <v>3395</v>
      </c>
      <c r="O20" s="3">
        <v>3866</v>
      </c>
      <c r="P20" s="3">
        <v>4124</v>
      </c>
      <c r="Q20" s="3">
        <v>4605</v>
      </c>
      <c r="R20" s="3">
        <v>4985</v>
      </c>
      <c r="S20" s="3">
        <v>5437</v>
      </c>
      <c r="T20" s="3">
        <v>7144</v>
      </c>
      <c r="U20" s="3">
        <v>6130</v>
      </c>
    </row>
    <row r="21" spans="2:21" ht="12.75">
      <c r="B21" s="19" t="s">
        <v>10</v>
      </c>
      <c r="C21" s="3">
        <v>1828</v>
      </c>
      <c r="D21" s="3">
        <v>1905</v>
      </c>
      <c r="E21" s="3">
        <v>1686</v>
      </c>
      <c r="F21" s="3">
        <v>1601</v>
      </c>
      <c r="G21" s="3">
        <v>1422</v>
      </c>
      <c r="H21" s="3">
        <v>1234</v>
      </c>
      <c r="I21" s="3">
        <v>1166</v>
      </c>
      <c r="J21" s="3">
        <v>1167</v>
      </c>
      <c r="K21" s="3">
        <v>1026</v>
      </c>
      <c r="L21" s="3">
        <v>921</v>
      </c>
      <c r="M21" s="3">
        <v>984</v>
      </c>
      <c r="N21" s="3">
        <v>1085</v>
      </c>
      <c r="O21" s="3">
        <v>1105</v>
      </c>
      <c r="P21" s="3">
        <v>1152</v>
      </c>
      <c r="Q21" s="3">
        <v>1164</v>
      </c>
      <c r="R21" s="3">
        <v>1156</v>
      </c>
      <c r="S21" s="3">
        <v>1109</v>
      </c>
      <c r="T21" s="3">
        <v>1262</v>
      </c>
      <c r="U21" s="3">
        <v>1283</v>
      </c>
    </row>
    <row r="22" spans="2:21" ht="12.75">
      <c r="B22" s="19" t="s">
        <v>9</v>
      </c>
      <c r="C22" s="3">
        <v>3570</v>
      </c>
      <c r="D22" s="3">
        <v>3900</v>
      </c>
      <c r="E22" s="3">
        <v>4295</v>
      </c>
      <c r="F22" s="3">
        <v>4519</v>
      </c>
      <c r="G22" s="3">
        <v>4995</v>
      </c>
      <c r="H22" s="3">
        <v>3676</v>
      </c>
      <c r="I22" s="3">
        <v>3284</v>
      </c>
      <c r="J22" s="3">
        <v>3970</v>
      </c>
      <c r="K22" s="3">
        <v>4072</v>
      </c>
      <c r="L22" s="3">
        <v>3510</v>
      </c>
      <c r="M22" s="3">
        <v>3691</v>
      </c>
      <c r="N22" s="3">
        <v>3880</v>
      </c>
      <c r="O22" s="3">
        <v>4688</v>
      </c>
      <c r="P22" s="3">
        <v>5761</v>
      </c>
      <c r="Q22" s="3">
        <v>6205</v>
      </c>
      <c r="R22" s="3">
        <v>5715</v>
      </c>
      <c r="S22" s="3">
        <v>5474</v>
      </c>
      <c r="T22" s="3">
        <v>5665</v>
      </c>
      <c r="U22" s="3">
        <v>5740</v>
      </c>
    </row>
    <row r="23" spans="2:21" ht="13.5" thickBo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2:21" ht="13.5" thickBot="1">
      <c r="B24" s="13" t="s">
        <v>22</v>
      </c>
      <c r="C24" s="14">
        <f aca="true" t="shared" si="0" ref="C24:U24">SUM(C8:C22)</f>
        <v>601707</v>
      </c>
      <c r="D24" s="14">
        <f t="shared" si="0"/>
        <v>602152</v>
      </c>
      <c r="E24" s="14">
        <f t="shared" si="0"/>
        <v>649321</v>
      </c>
      <c r="F24" s="14">
        <f t="shared" si="0"/>
        <v>663103</v>
      </c>
      <c r="G24" s="14">
        <f t="shared" si="0"/>
        <v>675040</v>
      </c>
      <c r="H24" s="14">
        <f t="shared" si="0"/>
        <v>586345</v>
      </c>
      <c r="I24" s="14">
        <f t="shared" si="0"/>
        <v>656576</v>
      </c>
      <c r="J24" s="14">
        <f t="shared" si="0"/>
        <v>695472</v>
      </c>
      <c r="K24" s="14">
        <f t="shared" si="0"/>
        <v>599198</v>
      </c>
      <c r="L24" s="14">
        <f t="shared" si="0"/>
        <v>592055</v>
      </c>
      <c r="M24" s="14">
        <f t="shared" si="0"/>
        <v>600102</v>
      </c>
      <c r="N24" s="14">
        <f t="shared" si="0"/>
        <v>632358</v>
      </c>
      <c r="O24" s="14">
        <f t="shared" si="0"/>
        <v>683736</v>
      </c>
      <c r="P24" s="14">
        <f t="shared" si="0"/>
        <v>707369</v>
      </c>
      <c r="Q24" s="14">
        <f t="shared" si="0"/>
        <v>720594</v>
      </c>
      <c r="R24" s="14">
        <f t="shared" si="0"/>
        <v>733036</v>
      </c>
      <c r="S24" s="14">
        <f t="shared" si="0"/>
        <v>598778</v>
      </c>
      <c r="T24" s="14">
        <f t="shared" si="0"/>
        <v>553973</v>
      </c>
      <c r="U24" s="14">
        <f t="shared" si="0"/>
        <v>524593</v>
      </c>
    </row>
    <row r="25" spans="3:9" ht="12.75">
      <c r="C25" s="5"/>
      <c r="D25" s="5"/>
      <c r="E25" s="5"/>
      <c r="F25" s="5"/>
      <c r="G25" s="5"/>
      <c r="H25" s="5"/>
      <c r="I25" s="5"/>
    </row>
    <row r="26" spans="2:9" ht="12.75">
      <c r="B26" s="12" t="s">
        <v>25</v>
      </c>
      <c r="C26" s="17"/>
      <c r="D26" s="17"/>
      <c r="E26" s="17"/>
      <c r="F26" s="17"/>
      <c r="G26" s="17"/>
      <c r="H26" s="4"/>
      <c r="I26" s="4"/>
    </row>
    <row r="27" ht="12.75">
      <c r="B27" s="9" t="s">
        <v>26</v>
      </c>
    </row>
    <row r="28" spans="2:9" ht="12.75">
      <c r="B28" s="4"/>
      <c r="C28" s="4"/>
      <c r="D28" s="4"/>
      <c r="E28" s="4"/>
      <c r="F28" s="4"/>
      <c r="G28" s="4"/>
      <c r="H28" s="4"/>
      <c r="I28" s="4"/>
    </row>
    <row r="29" ht="12.75">
      <c r="B29" s="9" t="s">
        <v>8</v>
      </c>
    </row>
    <row r="30" ht="12.75">
      <c r="B30" s="9" t="s">
        <v>7</v>
      </c>
    </row>
  </sheetData>
  <sheetProtection/>
  <printOptions gridLines="1"/>
  <pageMargins left="0.25" right="0.25" top="0.75" bottom="0.75" header="0.3" footer="0.3"/>
  <pageSetup fitToHeight="1" fitToWidth="1" horizontalDpi="300" verticalDpi="300" orientation="landscape" paperSize="9" scale="6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 Michel</dc:creator>
  <cp:keywords/>
  <dc:description/>
  <cp:lastModifiedBy>Atanassoff Nadine</cp:lastModifiedBy>
  <cp:lastPrinted>2022-05-11T13:43:02Z</cp:lastPrinted>
  <dcterms:created xsi:type="dcterms:W3CDTF">2009-06-08T08:54:14Z</dcterms:created>
  <dcterms:modified xsi:type="dcterms:W3CDTF">2023-06-05T07:03:58Z</dcterms:modified>
  <cp:category/>
  <cp:version/>
  <cp:contentType/>
  <cp:contentStatus/>
</cp:coreProperties>
</file>